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harepoint/sites/businessdevelopment/part/Private Documents/2022-23/202223 Subcontract Audit Folder/"/>
    </mc:Choice>
  </mc:AlternateContent>
  <xr:revisionPtr revIDLastSave="0" documentId="13_ncr:1_{CF0070D5-1680-4280-89FB-A4FA942EBB9C}" xr6:coauthVersionLast="47" xr6:coauthVersionMax="47" xr10:uidLastSave="{00000000-0000-0000-0000-000000000000}"/>
  <bookViews>
    <workbookView xWindow="-120" yWindow="-120" windowWidth="19440" windowHeight="15000" xr2:uid="{1A67A82F-F94E-41DF-B6BE-D8104C62F2C5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" l="1"/>
  <c r="F6" i="2"/>
  <c r="F13" i="2"/>
  <c r="F10" i="2"/>
  <c r="F16" i="2"/>
  <c r="H16" i="2" s="1"/>
  <c r="F14" i="2"/>
  <c r="H13" i="2"/>
  <c r="F12" i="2"/>
  <c r="H12" i="2" s="1"/>
  <c r="F11" i="2"/>
  <c r="H11" i="2" s="1"/>
  <c r="F9" i="2"/>
  <c r="F8" i="2"/>
  <c r="H8" i="2" s="1"/>
  <c r="F7" i="2"/>
  <c r="H7" i="2" s="1"/>
  <c r="F5" i="2"/>
  <c r="F4" i="2"/>
  <c r="F3" i="2"/>
  <c r="H3" i="2" s="1"/>
  <c r="H6" i="2"/>
  <c r="H14" i="2"/>
  <c r="H9" i="2"/>
  <c r="H5" i="2"/>
  <c r="H4" i="2"/>
</calcChain>
</file>

<file path=xl/sharedStrings.xml><?xml version="1.0" encoding="utf-8"?>
<sst xmlns="http://schemas.openxmlformats.org/spreadsheetml/2006/main" count="41" uniqueCount="30">
  <si>
    <t>Name</t>
  </si>
  <si>
    <t>UKPRN</t>
  </si>
  <si>
    <t>Funding Model</t>
  </si>
  <si>
    <t>Barking and Dagenham College</t>
  </si>
  <si>
    <t>Apprenticeships</t>
  </si>
  <si>
    <t>Cornwall College</t>
  </si>
  <si>
    <t>Devon and Somerset Combined Fire and Rescue Authority</t>
  </si>
  <si>
    <t>Dorset and Wiltshire Fire and Rescue Service</t>
  </si>
  <si>
    <t>Dudley College of Technology</t>
  </si>
  <si>
    <t xml:space="preserve">Gloucestershire College </t>
  </si>
  <si>
    <t>Lantra</t>
  </si>
  <si>
    <t xml:space="preserve">Learning Curve Group Limited </t>
  </si>
  <si>
    <t>Adult Education Budget - Distance Learning</t>
  </si>
  <si>
    <t>Salford City College</t>
  </si>
  <si>
    <t>Sheffield College</t>
  </si>
  <si>
    <t>The Skills Network</t>
  </si>
  <si>
    <t>The Trafford College Group</t>
  </si>
  <si>
    <t>UWE</t>
  </si>
  <si>
    <t>Wet &amp; High Adventures Ltd</t>
  </si>
  <si>
    <t>Adult Education Budget - Classroom</t>
  </si>
  <si>
    <t>Total</t>
  </si>
  <si>
    <t>Orgainsation</t>
  </si>
  <si>
    <t>Contract Details</t>
  </si>
  <si>
    <t xml:space="preserve">Funding </t>
  </si>
  <si>
    <t xml:space="preserve">Start Date </t>
  </si>
  <si>
    <t>End Date</t>
  </si>
  <si>
    <t>Retained Management Fee %</t>
  </si>
  <si>
    <t xml:space="preserve">Value of the funding paid to the College for the subcontracted provision only in 2021-22 </t>
  </si>
  <si>
    <t>Value (£) of funding paid to the Subcontract for the subcontracted provsiion only in 2021-22</t>
  </si>
  <si>
    <t>Value (£) of funding retained for the mangement fee in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</si>
</sst>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3" x14ac:knownFonts="1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9" fontId="2" fillId="0" borderId="1" xfId="0" applyNumberFormat="1" applyFont="1" applyBorder="1"/>
    <xf numFmtId="0" fontId="2" fillId="0" borderId="0" xfId="0" applyFont="1"/>
    <xf numFmtId="3" fontId="2" fillId="0" borderId="0" xfId="0" applyNumberFormat="1" applyFont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2" fontId="0" fillId="0" borderId="0" xfId="0" applyNumberFormat="1"/>
    <xf numFmtId="1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0" fillId="4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C016-F715-4182-8151-DC9544759D6B}">
  <dimension ref="A1:I34"/>
  <sheetViews>
    <sheetView tabSelected="1" topLeftCell="B1" workbookViewId="0">
      <selection activeCell="G21" sqref="G21"/>
    </sheetView>
  </sheetViews>
  <sheetFormatPr defaultRowHeight="14.25" x14ac:dyDescent="0.2"/>
  <cols>
    <col min="1" max="1" width="49.625" bestFit="1" customWidth="1"/>
    <col min="2" max="2" width="8.875" bestFit="1" customWidth="1"/>
    <col min="3" max="3" width="9.625" customWidth="1"/>
    <col min="4" max="4" width="9.875" bestFit="1" customWidth="1"/>
    <col min="5" max="5" width="36.875" bestFit="1" customWidth="1"/>
    <col min="6" max="6" width="15.75" customWidth="1"/>
    <col min="7" max="7" width="20.5" bestFit="1" customWidth="1"/>
    <col min="8" max="8" width="12.875" customWidth="1"/>
    <col min="9" max="10" width="11.5" customWidth="1"/>
  </cols>
  <sheetData>
    <row r="1" spans="1:9" ht="15" x14ac:dyDescent="0.25">
      <c r="A1" s="14" t="s">
        <v>21</v>
      </c>
      <c r="B1" s="14"/>
      <c r="C1" s="15" t="s">
        <v>22</v>
      </c>
      <c r="D1" s="16"/>
      <c r="E1" s="16"/>
      <c r="F1" s="17" t="s">
        <v>23</v>
      </c>
      <c r="G1" s="18"/>
      <c r="H1" s="18"/>
      <c r="I1" s="19"/>
    </row>
    <row r="2" spans="1:9" s="1" customFormat="1" ht="90" x14ac:dyDescent="0.25">
      <c r="A2" s="9" t="s">
        <v>0</v>
      </c>
      <c r="B2" s="9" t="s">
        <v>1</v>
      </c>
      <c r="C2" s="2" t="s">
        <v>24</v>
      </c>
      <c r="D2" s="2" t="s">
        <v>25</v>
      </c>
      <c r="E2" s="2" t="s">
        <v>2</v>
      </c>
      <c r="F2" s="2" t="s">
        <v>27</v>
      </c>
      <c r="G2" s="2" t="s">
        <v>28</v>
      </c>
      <c r="H2" s="2" t="s">
        <v>29</v>
      </c>
      <c r="I2" s="2" t="s">
        <v>26</v>
      </c>
    </row>
    <row r="3" spans="1:9" ht="15" x14ac:dyDescent="0.25">
      <c r="A3" s="10" t="s">
        <v>3</v>
      </c>
      <c r="B3" s="10">
        <v>10000528</v>
      </c>
      <c r="C3" s="4">
        <v>44409</v>
      </c>
      <c r="D3" s="4">
        <v>44773</v>
      </c>
      <c r="E3" s="3" t="s">
        <v>4</v>
      </c>
      <c r="F3" s="11">
        <f>G3/85*100</f>
        <v>40356.470588235294</v>
      </c>
      <c r="G3" s="11">
        <v>34303</v>
      </c>
      <c r="H3" s="5">
        <f>F3/100*15</f>
        <v>6053.4705882352937</v>
      </c>
      <c r="I3" s="6">
        <v>0.15</v>
      </c>
    </row>
    <row r="4" spans="1:9" ht="15" x14ac:dyDescent="0.25">
      <c r="A4" s="10" t="s">
        <v>5</v>
      </c>
      <c r="B4" s="10">
        <v>10001696</v>
      </c>
      <c r="C4" s="4">
        <v>44409</v>
      </c>
      <c r="D4" s="4">
        <v>44773</v>
      </c>
      <c r="E4" s="3" t="s">
        <v>4</v>
      </c>
      <c r="F4" s="11">
        <f t="shared" ref="F4:F16" si="0">G4/85*100</f>
        <v>108574.11764705883</v>
      </c>
      <c r="G4" s="11">
        <v>92288</v>
      </c>
      <c r="H4" s="5">
        <f t="shared" ref="H4:H16" si="1">F4/100*15</f>
        <v>16286.117647058823</v>
      </c>
      <c r="I4" s="6">
        <v>0.15</v>
      </c>
    </row>
    <row r="5" spans="1:9" ht="15" x14ac:dyDescent="0.25">
      <c r="A5" s="10" t="s">
        <v>6</v>
      </c>
      <c r="B5" s="10">
        <v>10027434</v>
      </c>
      <c r="C5" s="4">
        <v>44409</v>
      </c>
      <c r="D5" s="4">
        <v>44773</v>
      </c>
      <c r="E5" s="3" t="s">
        <v>4</v>
      </c>
      <c r="F5" s="11">
        <f t="shared" si="0"/>
        <v>98391.76470588235</v>
      </c>
      <c r="G5" s="11">
        <v>83633</v>
      </c>
      <c r="H5" s="5">
        <f t="shared" si="1"/>
        <v>14758.764705882353</v>
      </c>
      <c r="I5" s="6">
        <v>0.15</v>
      </c>
    </row>
    <row r="6" spans="1:9" ht="15" x14ac:dyDescent="0.25">
      <c r="A6" s="10" t="s">
        <v>7</v>
      </c>
      <c r="B6" s="10">
        <v>10064386</v>
      </c>
      <c r="C6" s="4">
        <v>44409</v>
      </c>
      <c r="D6" s="4">
        <v>44773</v>
      </c>
      <c r="E6" s="3" t="s">
        <v>4</v>
      </c>
      <c r="F6" s="11">
        <f>G6/80*100</f>
        <v>52893.75</v>
      </c>
      <c r="G6" s="11">
        <v>42315</v>
      </c>
      <c r="H6" s="5">
        <f>F6/100*20</f>
        <v>10578.75</v>
      </c>
      <c r="I6" s="6">
        <v>0.2</v>
      </c>
    </row>
    <row r="7" spans="1:9" ht="15" x14ac:dyDescent="0.25">
      <c r="A7" s="10" t="s">
        <v>8</v>
      </c>
      <c r="B7" s="10">
        <v>10007924</v>
      </c>
      <c r="C7" s="4">
        <v>44409</v>
      </c>
      <c r="D7" s="4">
        <v>44773</v>
      </c>
      <c r="E7" s="3" t="s">
        <v>4</v>
      </c>
      <c r="F7" s="11">
        <f t="shared" si="0"/>
        <v>82048.23529411765</v>
      </c>
      <c r="G7" s="11">
        <v>69741</v>
      </c>
      <c r="H7" s="5">
        <f t="shared" si="1"/>
        <v>12307.235294117647</v>
      </c>
      <c r="I7" s="6">
        <v>0.15</v>
      </c>
    </row>
    <row r="8" spans="1:9" ht="15" x14ac:dyDescent="0.25">
      <c r="A8" s="10" t="s">
        <v>9</v>
      </c>
      <c r="B8" s="10">
        <v>10002696</v>
      </c>
      <c r="C8" s="4">
        <v>44409</v>
      </c>
      <c r="D8" s="4">
        <v>44773</v>
      </c>
      <c r="E8" s="3" t="s">
        <v>4</v>
      </c>
      <c r="F8" s="11">
        <f t="shared" si="0"/>
        <v>1200</v>
      </c>
      <c r="G8" s="5">
        <v>1020</v>
      </c>
      <c r="H8" s="5">
        <f t="shared" si="1"/>
        <v>180</v>
      </c>
      <c r="I8" s="6">
        <v>0.15</v>
      </c>
    </row>
    <row r="9" spans="1:9" ht="15" x14ac:dyDescent="0.25">
      <c r="A9" s="10" t="s">
        <v>10</v>
      </c>
      <c r="B9" s="10">
        <v>10046674</v>
      </c>
      <c r="C9" s="4">
        <v>44409</v>
      </c>
      <c r="D9" s="4">
        <v>44773</v>
      </c>
      <c r="E9" s="3" t="s">
        <v>4</v>
      </c>
      <c r="F9" s="11">
        <f t="shared" si="0"/>
        <v>228081.17647058825</v>
      </c>
      <c r="G9" s="5">
        <v>193869</v>
      </c>
      <c r="H9" s="5">
        <f t="shared" si="1"/>
        <v>34212.176470588238</v>
      </c>
      <c r="I9" s="6">
        <v>0.15</v>
      </c>
    </row>
    <row r="10" spans="1:9" ht="15" x14ac:dyDescent="0.25">
      <c r="A10" s="10" t="s">
        <v>11</v>
      </c>
      <c r="B10" s="10">
        <v>10008935</v>
      </c>
      <c r="C10" s="4">
        <v>44409</v>
      </c>
      <c r="D10" s="4">
        <v>44773</v>
      </c>
      <c r="E10" s="3" t="s">
        <v>12</v>
      </c>
      <c r="F10" s="11">
        <f>G10/80*100</f>
        <v>152455</v>
      </c>
      <c r="G10" s="5">
        <v>121964</v>
      </c>
      <c r="H10" s="5">
        <f>F10/100*20</f>
        <v>30491</v>
      </c>
      <c r="I10" s="6">
        <v>0.2</v>
      </c>
    </row>
    <row r="11" spans="1:9" ht="15" x14ac:dyDescent="0.25">
      <c r="A11" s="10" t="s">
        <v>13</v>
      </c>
      <c r="B11" s="10">
        <v>10005032</v>
      </c>
      <c r="C11" s="4">
        <v>44409</v>
      </c>
      <c r="D11" s="4">
        <v>44773</v>
      </c>
      <c r="E11" s="3" t="s">
        <v>4</v>
      </c>
      <c r="F11" s="11">
        <f t="shared" si="0"/>
        <v>15044.705882352941</v>
      </c>
      <c r="G11" s="5">
        <v>12788</v>
      </c>
      <c r="H11" s="5">
        <f t="shared" si="1"/>
        <v>2256.705882352941</v>
      </c>
      <c r="I11" s="6">
        <v>0.15</v>
      </c>
    </row>
    <row r="12" spans="1:9" ht="15" x14ac:dyDescent="0.25">
      <c r="A12" s="10" t="s">
        <v>14</v>
      </c>
      <c r="B12" s="10">
        <v>10005788</v>
      </c>
      <c r="C12" s="4">
        <v>44409</v>
      </c>
      <c r="D12" s="4">
        <v>44773</v>
      </c>
      <c r="E12" s="3" t="s">
        <v>4</v>
      </c>
      <c r="F12" s="11">
        <f t="shared" si="0"/>
        <v>1000</v>
      </c>
      <c r="G12" s="5">
        <v>850</v>
      </c>
      <c r="H12" s="5">
        <f t="shared" si="1"/>
        <v>150</v>
      </c>
      <c r="I12" s="6">
        <v>0.15</v>
      </c>
    </row>
    <row r="13" spans="1:9" ht="15" x14ac:dyDescent="0.25">
      <c r="A13" s="10" t="s">
        <v>15</v>
      </c>
      <c r="B13" s="10">
        <v>10029308</v>
      </c>
      <c r="C13" s="4">
        <v>44409</v>
      </c>
      <c r="D13" s="4">
        <v>44773</v>
      </c>
      <c r="E13" s="3" t="s">
        <v>12</v>
      </c>
      <c r="F13" s="11">
        <f>G13/80*100</f>
        <v>76518.75</v>
      </c>
      <c r="G13" s="5">
        <v>61215</v>
      </c>
      <c r="H13" s="5">
        <f>F13/100*20</f>
        <v>15303.75</v>
      </c>
      <c r="I13" s="6">
        <v>0.2</v>
      </c>
    </row>
    <row r="14" spans="1:9" ht="15" x14ac:dyDescent="0.25">
      <c r="A14" s="10" t="s">
        <v>16</v>
      </c>
      <c r="B14" s="10">
        <v>10005998</v>
      </c>
      <c r="C14" s="4">
        <v>44409</v>
      </c>
      <c r="D14" s="4">
        <v>44773</v>
      </c>
      <c r="E14" s="3" t="s">
        <v>4</v>
      </c>
      <c r="F14" s="11">
        <f t="shared" si="0"/>
        <v>34381.176470588238</v>
      </c>
      <c r="G14" s="5">
        <v>29224</v>
      </c>
      <c r="H14" s="5">
        <f t="shared" si="1"/>
        <v>5157.1764705882351</v>
      </c>
      <c r="I14" s="6">
        <v>0.15</v>
      </c>
    </row>
    <row r="15" spans="1:9" ht="15" x14ac:dyDescent="0.25">
      <c r="A15" s="10" t="s">
        <v>17</v>
      </c>
      <c r="B15" s="10">
        <v>10007164</v>
      </c>
      <c r="C15" s="4">
        <v>44409</v>
      </c>
      <c r="D15" s="4">
        <v>44773</v>
      </c>
      <c r="E15" s="3" t="s">
        <v>4</v>
      </c>
      <c r="F15" s="11">
        <v>0</v>
      </c>
      <c r="G15" s="5">
        <v>9250</v>
      </c>
      <c r="H15" s="5">
        <v>0</v>
      </c>
      <c r="I15" s="6">
        <v>0</v>
      </c>
    </row>
    <row r="16" spans="1:9" ht="15" x14ac:dyDescent="0.25">
      <c r="A16" s="10" t="s">
        <v>18</v>
      </c>
      <c r="B16" s="10">
        <v>10056796</v>
      </c>
      <c r="C16" s="4">
        <v>44409</v>
      </c>
      <c r="D16" s="4">
        <v>44773</v>
      </c>
      <c r="E16" s="3" t="s">
        <v>19</v>
      </c>
      <c r="F16" s="11">
        <f t="shared" si="0"/>
        <v>1102.4941176470588</v>
      </c>
      <c r="G16" s="5">
        <v>937.12</v>
      </c>
      <c r="H16" s="5">
        <f t="shared" si="1"/>
        <v>165.37411764705882</v>
      </c>
      <c r="I16" s="6">
        <v>0.15</v>
      </c>
    </row>
    <row r="17" spans="1:9" ht="15" x14ac:dyDescent="0.25">
      <c r="A17" s="7" t="s">
        <v>20</v>
      </c>
      <c r="B17" s="7"/>
      <c r="C17" s="7"/>
      <c r="D17" s="7"/>
      <c r="E17" s="7"/>
      <c r="F17" s="7"/>
      <c r="G17" s="8"/>
      <c r="H17" s="7"/>
      <c r="I17" s="7"/>
    </row>
    <row r="20" spans="1:9" x14ac:dyDescent="0.2">
      <c r="G20" s="12"/>
      <c r="H20" s="13"/>
    </row>
    <row r="21" spans="1:9" x14ac:dyDescent="0.2">
      <c r="G21" s="12"/>
      <c r="H21" s="13"/>
    </row>
    <row r="22" spans="1:9" x14ac:dyDescent="0.2">
      <c r="G22" s="12"/>
      <c r="H22" s="13"/>
    </row>
    <row r="23" spans="1:9" x14ac:dyDescent="0.2">
      <c r="G23" s="12"/>
      <c r="H23" s="13"/>
    </row>
    <row r="24" spans="1:9" x14ac:dyDescent="0.2">
      <c r="G24" s="12"/>
      <c r="H24" s="13"/>
    </row>
    <row r="25" spans="1:9" x14ac:dyDescent="0.2">
      <c r="G25" s="12"/>
      <c r="H25" s="13"/>
    </row>
    <row r="26" spans="1:9" x14ac:dyDescent="0.2">
      <c r="G26" s="12"/>
      <c r="H26" s="13"/>
    </row>
    <row r="27" spans="1:9" x14ac:dyDescent="0.2">
      <c r="G27" s="12"/>
      <c r="H27" s="13"/>
    </row>
    <row r="28" spans="1:9" x14ac:dyDescent="0.2">
      <c r="G28" s="12"/>
      <c r="H28" s="13"/>
    </row>
    <row r="29" spans="1:9" x14ac:dyDescent="0.2">
      <c r="G29" s="12"/>
      <c r="H29" s="13"/>
    </row>
    <row r="30" spans="1:9" x14ac:dyDescent="0.2">
      <c r="G30" s="12"/>
      <c r="H30" s="13"/>
    </row>
    <row r="31" spans="1:9" x14ac:dyDescent="0.2">
      <c r="G31" s="12"/>
      <c r="H31" s="13"/>
    </row>
    <row r="32" spans="1:9" x14ac:dyDescent="0.2">
      <c r="G32" s="12"/>
      <c r="H32" s="13"/>
    </row>
    <row r="33" spans="7:8" x14ac:dyDescent="0.2">
      <c r="G33" s="12"/>
      <c r="H33" s="13"/>
    </row>
    <row r="34" spans="7:8" x14ac:dyDescent="0.2">
      <c r="G34" s="12"/>
      <c r="H34" s="13"/>
    </row>
  </sheetData>
  <mergeCells count="3">
    <mergeCell ref="A1:B1"/>
    <mergeCell ref="C1:E1"/>
    <mergeCell ref="F1:I1"/>
  </mergeCells>
  <pageMargins left="0.7" right="0.7" top="0.75" bottom="0.75" header="0.3" footer="0.3"/>
  <pageSetup paperSize="9" orientation="portrait" r:id="rId1"/>
  <ignoredErrors>
    <ignoredError sqref="H6 H13 F10 F13 F6 H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8814E2754045429DC347995B335CC7" ma:contentTypeVersion="0" ma:contentTypeDescription="Create a new document." ma:contentTypeScope="" ma:versionID="e5b6c3d67b45b2d8484b59948e44dee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523685-1606-4682-8276-0EE3FC6D958E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9851708-4EFE-425E-929B-4A2877754A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C3DBCD-07CE-4823-8BBD-E83887D4E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Bridgwater and Taunton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byrnev</dc:creator>
  <cp:lastModifiedBy>Virginia Byrne</cp:lastModifiedBy>
  <dcterms:created xsi:type="dcterms:W3CDTF">2022-05-24T11:58:44Z</dcterms:created>
  <dcterms:modified xsi:type="dcterms:W3CDTF">2023-04-21T13:00:19Z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0x010100E68814E2754045429DC347995B335CC7</vt:lpwstr>
  </property>
</Properties>
</file>